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tle\Desktop\"/>
    </mc:Choice>
  </mc:AlternateContent>
  <xr:revisionPtr revIDLastSave="0" documentId="13_ncr:1_{58E4183C-69D2-40DB-B2E9-199E2B103320}" xr6:coauthVersionLast="47" xr6:coauthVersionMax="47" xr10:uidLastSave="{00000000-0000-0000-0000-000000000000}"/>
  <bookViews>
    <workbookView xWindow="-103" yWindow="-103" windowWidth="22149" windowHeight="11829" xr2:uid="{B60DF100-4533-4B4D-934A-106C9A657EE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" i="1" l="1"/>
  <c r="P33" i="1"/>
  <c r="O33" i="1"/>
  <c r="N33" i="1"/>
  <c r="M33" i="1"/>
  <c r="Q27" i="1"/>
  <c r="P27" i="1"/>
  <c r="O27" i="1"/>
  <c r="N27" i="1"/>
  <c r="M27" i="1"/>
  <c r="H33" i="1"/>
  <c r="I37" i="1"/>
  <c r="I29" i="1"/>
  <c r="J39" i="1"/>
  <c r="J35" i="1"/>
  <c r="J31" i="1"/>
  <c r="J27" i="1"/>
  <c r="N12" i="1"/>
  <c r="O16" i="1"/>
  <c r="O8" i="1"/>
  <c r="P18" i="1"/>
  <c r="P14" i="1"/>
  <c r="P10" i="1"/>
  <c r="P6" i="1"/>
</calcChain>
</file>

<file path=xl/sharedStrings.xml><?xml version="1.0" encoding="utf-8"?>
<sst xmlns="http://schemas.openxmlformats.org/spreadsheetml/2006/main" count="39" uniqueCount="31">
  <si>
    <t>Binomialbaum fuer das Underlying bei exotischer Option:</t>
  </si>
  <si>
    <t>Zeit</t>
  </si>
  <si>
    <t>uuu</t>
  </si>
  <si>
    <t>uud</t>
  </si>
  <si>
    <t>udu</t>
  </si>
  <si>
    <t>udd</t>
  </si>
  <si>
    <t>duu</t>
  </si>
  <si>
    <t>dud</t>
  </si>
  <si>
    <t>ddu</t>
  </si>
  <si>
    <t>ddd</t>
  </si>
  <si>
    <t>uu</t>
  </si>
  <si>
    <t>ud</t>
  </si>
  <si>
    <t>du</t>
  </si>
  <si>
    <t>dd</t>
  </si>
  <si>
    <t>u</t>
  </si>
  <si>
    <t>d</t>
  </si>
  <si>
    <t>S0</t>
  </si>
  <si>
    <t>Portfoliowerte V_k</t>
  </si>
  <si>
    <t>Underlying, mit konkreten Werten:</t>
  </si>
  <si>
    <r>
      <t xml:space="preserve">V_3 = </t>
    </r>
    <r>
      <rPr>
        <sz val="11"/>
        <color theme="3" tint="0.499984740745262"/>
        <rFont val="Aptos Narrow"/>
        <family val="2"/>
        <scheme val="minor"/>
      </rPr>
      <t>H = Optionsauszahlung</t>
    </r>
  </si>
  <si>
    <t>V_0:</t>
  </si>
  <si>
    <t>Replizierende Strategie  delta_k</t>
  </si>
  <si>
    <t>fertig</t>
  </si>
  <si>
    <t>Repliziert die Handelsstrategie den Payoff?</t>
  </si>
  <si>
    <t>Pfad_1 = uuu :</t>
  </si>
  <si>
    <t>V_0</t>
  </si>
  <si>
    <t>delta_0*(S1-S0)</t>
  </si>
  <si>
    <t>delta_1*(S2-S1)</t>
  </si>
  <si>
    <t>delta2*(S3-S2)</t>
  </si>
  <si>
    <t>Summe:</t>
  </si>
  <si>
    <t>Pfad_2 = udd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</si>
</sst>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4" tint="0.3999755851924192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6032593768116"/>
        <bgColor indexed="64"/>
      </patternFill>
    </fill>
  </fills>
  <borders count="2">
    <border>
      <left/>
      <right/>
      <top/>
      <bottom/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1" fillId="0" borderId="0" xfId="0" applyFont="1"/>
    <xf numFmtId="0" fontId="1" fillId="2" borderId="0" xfId="0" applyFont="1" applyFill="1"/>
    <xf numFmtId="0" fontId="4" fillId="0" borderId="0" xfId="0" applyFont="1"/>
    <xf numFmtId="0" fontId="3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B1B3B-448C-4ED3-8204-F7E0069100EF}">
  <dimension ref="A1:Q40"/>
  <sheetViews>
    <sheetView tabSelected="1" topLeftCell="D1" workbookViewId="0">
      <selection activeCell="Q34" sqref="Q34"/>
    </sheetView>
  </sheetViews>
  <sheetFormatPr baseColWidth="10" defaultRowHeight="14.6" x14ac:dyDescent="0.4"/>
  <cols>
    <col min="6" max="6" width="11.07421875" customWidth="1"/>
  </cols>
  <sheetData>
    <row r="1" spans="1:17" x14ac:dyDescent="0.4">
      <c r="A1" t="s">
        <v>0</v>
      </c>
      <c r="G1" t="s">
        <v>18</v>
      </c>
      <c r="M1" t="s">
        <v>17</v>
      </c>
      <c r="Q1" t="s">
        <v>19</v>
      </c>
    </row>
    <row r="3" spans="1:17" x14ac:dyDescent="0.4">
      <c r="A3" t="s">
        <v>1</v>
      </c>
      <c r="B3">
        <v>0</v>
      </c>
      <c r="C3">
        <v>1</v>
      </c>
      <c r="D3">
        <v>2</v>
      </c>
      <c r="E3">
        <v>3</v>
      </c>
      <c r="G3" t="s">
        <v>1</v>
      </c>
      <c r="H3">
        <v>0</v>
      </c>
      <c r="I3">
        <v>1</v>
      </c>
      <c r="J3">
        <v>2</v>
      </c>
      <c r="K3">
        <v>3</v>
      </c>
      <c r="M3" t="s">
        <v>1</v>
      </c>
      <c r="N3">
        <v>0</v>
      </c>
      <c r="O3">
        <v>1</v>
      </c>
      <c r="P3">
        <v>2</v>
      </c>
      <c r="Q3">
        <v>3</v>
      </c>
    </row>
    <row r="5" spans="1:17" x14ac:dyDescent="0.4">
      <c r="E5" s="1" t="s">
        <v>2</v>
      </c>
      <c r="K5" s="1">
        <v>133.1</v>
      </c>
      <c r="Q5" s="2">
        <v>33.1</v>
      </c>
    </row>
    <row r="6" spans="1:17" x14ac:dyDescent="0.4">
      <c r="D6" s="1" t="s">
        <v>10</v>
      </c>
      <c r="J6" s="1">
        <v>121</v>
      </c>
      <c r="P6" s="1">
        <f>(Q5+Q7)/2</f>
        <v>27.05</v>
      </c>
      <c r="Q6" s="3"/>
    </row>
    <row r="7" spans="1:17" ht="15" thickBot="1" x14ac:dyDescent="0.45">
      <c r="E7" s="1" t="s">
        <v>3</v>
      </c>
      <c r="K7" s="1">
        <v>108.9</v>
      </c>
      <c r="Q7" s="2">
        <v>21</v>
      </c>
    </row>
    <row r="8" spans="1:17" ht="15" thickBot="1" x14ac:dyDescent="0.45">
      <c r="C8" s="1" t="s">
        <v>14</v>
      </c>
      <c r="I8" s="8">
        <v>110</v>
      </c>
      <c r="O8" s="1">
        <f>(P6+P10)/2</f>
        <v>18.524999999999999</v>
      </c>
      <c r="Q8" s="3"/>
    </row>
    <row r="9" spans="1:17" ht="15" thickBot="1" x14ac:dyDescent="0.45">
      <c r="E9" s="1" t="s">
        <v>4</v>
      </c>
      <c r="K9" s="1">
        <v>108.9</v>
      </c>
      <c r="Q9" s="2">
        <v>10</v>
      </c>
    </row>
    <row r="10" spans="1:17" ht="15" thickBot="1" x14ac:dyDescent="0.45">
      <c r="D10" s="1" t="s">
        <v>11</v>
      </c>
      <c r="J10" s="8">
        <v>99</v>
      </c>
      <c r="P10" s="1">
        <f>(Q9+Q11)/2</f>
        <v>10</v>
      </c>
      <c r="Q10" s="3"/>
    </row>
    <row r="11" spans="1:17" ht="15" thickBot="1" x14ac:dyDescent="0.45">
      <c r="E11" s="1" t="s">
        <v>5</v>
      </c>
      <c r="K11" s="8">
        <v>89.1</v>
      </c>
      <c r="Q11" s="9">
        <v>10</v>
      </c>
    </row>
    <row r="12" spans="1:17" ht="15" thickBot="1" x14ac:dyDescent="0.45">
      <c r="B12" s="1" t="s">
        <v>16</v>
      </c>
      <c r="H12" s="8">
        <v>100</v>
      </c>
      <c r="M12" s="4" t="s">
        <v>20</v>
      </c>
      <c r="N12" s="5">
        <f>(O8+O16)/2</f>
        <v>10.375</v>
      </c>
      <c r="Q12" s="3"/>
    </row>
    <row r="13" spans="1:17" x14ac:dyDescent="0.4">
      <c r="E13" s="1" t="s">
        <v>6</v>
      </c>
      <c r="K13" s="1">
        <v>108.9</v>
      </c>
      <c r="Q13" s="2">
        <v>8.9</v>
      </c>
    </row>
    <row r="14" spans="1:17" x14ac:dyDescent="0.4">
      <c r="D14" s="1" t="s">
        <v>12</v>
      </c>
      <c r="J14" s="1">
        <v>99</v>
      </c>
      <c r="P14" s="1">
        <f>(Q13+Q15)/2</f>
        <v>4.45</v>
      </c>
      <c r="Q14" s="3"/>
    </row>
    <row r="15" spans="1:17" x14ac:dyDescent="0.4">
      <c r="E15" s="1" t="s">
        <v>7</v>
      </c>
      <c r="K15" s="1">
        <v>89.1</v>
      </c>
      <c r="Q15" s="2">
        <v>0</v>
      </c>
    </row>
    <row r="16" spans="1:17" x14ac:dyDescent="0.4">
      <c r="C16" s="1" t="s">
        <v>15</v>
      </c>
      <c r="I16" s="1">
        <v>90</v>
      </c>
      <c r="O16" s="1">
        <f>(P14+P18)/2</f>
        <v>2.2250000000000001</v>
      </c>
      <c r="Q16" s="3"/>
    </row>
    <row r="17" spans="4:17" x14ac:dyDescent="0.4">
      <c r="E17" s="1" t="s">
        <v>8</v>
      </c>
      <c r="K17" s="1">
        <v>89.1</v>
      </c>
      <c r="Q17" s="2">
        <v>0</v>
      </c>
    </row>
    <row r="18" spans="4:17" x14ac:dyDescent="0.4">
      <c r="D18" s="1" t="s">
        <v>13</v>
      </c>
      <c r="J18" s="1">
        <v>81</v>
      </c>
      <c r="P18" s="1">
        <f>(Q17+Q19)/2</f>
        <v>0</v>
      </c>
      <c r="Q18" s="3"/>
    </row>
    <row r="19" spans="4:17" x14ac:dyDescent="0.4">
      <c r="E19" s="1" t="s">
        <v>9</v>
      </c>
      <c r="K19" s="1">
        <v>72.900000000000006</v>
      </c>
      <c r="Q19" s="2">
        <v>0</v>
      </c>
    </row>
    <row r="22" spans="4:17" x14ac:dyDescent="0.4">
      <c r="G22" t="s">
        <v>21</v>
      </c>
      <c r="M22" t="s">
        <v>23</v>
      </c>
    </row>
    <row r="24" spans="4:17" x14ac:dyDescent="0.4">
      <c r="G24" t="s">
        <v>1</v>
      </c>
      <c r="H24">
        <v>0</v>
      </c>
      <c r="I24">
        <v>1</v>
      </c>
      <c r="J24">
        <v>2</v>
      </c>
      <c r="K24">
        <v>3</v>
      </c>
      <c r="M24" t="s">
        <v>24</v>
      </c>
    </row>
    <row r="25" spans="4:17" x14ac:dyDescent="0.4">
      <c r="K25" t="s">
        <v>22</v>
      </c>
    </row>
    <row r="26" spans="4:17" x14ac:dyDescent="0.4">
      <c r="K26" s="2"/>
      <c r="M26" t="s">
        <v>25</v>
      </c>
      <c r="N26" t="s">
        <v>26</v>
      </c>
      <c r="O26" t="s">
        <v>27</v>
      </c>
      <c r="P26" t="s">
        <v>28</v>
      </c>
      <c r="Q26" t="s">
        <v>29</v>
      </c>
    </row>
    <row r="27" spans="4:17" x14ac:dyDescent="0.4">
      <c r="J27" s="1">
        <f>(Q5-Q7)/(K5-K7)</f>
        <v>0.50000000000000033</v>
      </c>
      <c r="K27" s="3"/>
      <c r="M27">
        <f>N12</f>
        <v>10.375</v>
      </c>
      <c r="N27">
        <f>H33*(I8-H12)</f>
        <v>8.1499999999999986</v>
      </c>
      <c r="O27">
        <f>I29*(J6-I8)</f>
        <v>8.5250000000000004</v>
      </c>
      <c r="P27">
        <f>J27*(K5-J6)</f>
        <v>6.0500000000000016</v>
      </c>
      <c r="Q27" s="6">
        <f>SUM(M27:P27)</f>
        <v>33.1</v>
      </c>
    </row>
    <row r="28" spans="4:17" ht="15" thickBot="1" x14ac:dyDescent="0.45">
      <c r="K28" s="2"/>
    </row>
    <row r="29" spans="4:17" ht="15" thickBot="1" x14ac:dyDescent="0.45">
      <c r="I29" s="8">
        <f>(P6-P10)/(J6-J10)</f>
        <v>0.77500000000000002</v>
      </c>
      <c r="K29" s="3"/>
    </row>
    <row r="30" spans="4:17" ht="15" thickBot="1" x14ac:dyDescent="0.45">
      <c r="K30" s="2"/>
      <c r="M30" t="s">
        <v>30</v>
      </c>
    </row>
    <row r="31" spans="4:17" ht="15" thickBot="1" x14ac:dyDescent="0.45">
      <c r="J31" s="8">
        <f>(Q9-Q11)/(K9-K11)</f>
        <v>0</v>
      </c>
      <c r="K31" s="3"/>
    </row>
    <row r="32" spans="4:17" ht="15" thickBot="1" x14ac:dyDescent="0.45">
      <c r="K32" s="9"/>
      <c r="M32" t="s">
        <v>25</v>
      </c>
      <c r="N32" t="s">
        <v>26</v>
      </c>
      <c r="O32" t="s">
        <v>27</v>
      </c>
      <c r="P32" t="s">
        <v>28</v>
      </c>
      <c r="Q32" t="s">
        <v>29</v>
      </c>
    </row>
    <row r="33" spans="7:17" ht="15" thickBot="1" x14ac:dyDescent="0.45">
      <c r="G33" s="4"/>
      <c r="H33" s="7">
        <f>(O8-O16)/(I8-I16)</f>
        <v>0.81499999999999984</v>
      </c>
      <c r="K33" s="3"/>
      <c r="M33">
        <f>N12</f>
        <v>10.375</v>
      </c>
      <c r="N33">
        <f>H33*(I8-H12)</f>
        <v>8.1499999999999986</v>
      </c>
      <c r="O33">
        <f>I29*(J10-I8)</f>
        <v>-8.5250000000000004</v>
      </c>
      <c r="P33">
        <f>J31*(K11-J10)</f>
        <v>0</v>
      </c>
      <c r="Q33">
        <f>SUM(M33:P33)</f>
        <v>9.9999999999999982</v>
      </c>
    </row>
    <row r="34" spans="7:17" x14ac:dyDescent="0.4">
      <c r="K34" s="2"/>
    </row>
    <row r="35" spans="7:17" x14ac:dyDescent="0.4">
      <c r="J35" s="1">
        <f>(Q13-Q15)/(K13-K15)</f>
        <v>0.44949494949494928</v>
      </c>
      <c r="K35" s="3"/>
    </row>
    <row r="36" spans="7:17" x14ac:dyDescent="0.4">
      <c r="K36" s="2"/>
    </row>
    <row r="37" spans="7:17" x14ac:dyDescent="0.4">
      <c r="I37" s="1">
        <f>(P14-P18)/(J14-J18)</f>
        <v>0.24722222222222223</v>
      </c>
      <c r="K37" s="3"/>
    </row>
    <row r="38" spans="7:17" x14ac:dyDescent="0.4">
      <c r="K38" s="2"/>
    </row>
    <row r="39" spans="7:17" x14ac:dyDescent="0.4">
      <c r="J39" s="1">
        <f>(Q17-Q19)/(K17-K19)</f>
        <v>0</v>
      </c>
      <c r="K39" s="3"/>
    </row>
    <row r="40" spans="7:17" x14ac:dyDescent="0.4">
      <c r="K40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Detlef Lehmann</dc:creator>
  <cp:lastModifiedBy>Detlef Lehmann</cp:lastModifiedBy>
  <dcterms:created xsi:type="dcterms:W3CDTF">2025-04-22T10:25:34Z</dcterms:created>
  <dcterms:modified xsi:type="dcterms:W3CDTF">2025-04-22T11:24:00Z</dcterms:modified>
</cp:coreProperties>
</file>