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13ab47dfa57b074/hochschule/Vorlesungen/SS2025/Finanzmathematik2/"/>
    </mc:Choice>
  </mc:AlternateContent>
  <xr:revisionPtr revIDLastSave="5" documentId="8_{68C50C49-40C3-4D9B-87E1-5EB64B43D5C3}" xr6:coauthVersionLast="47" xr6:coauthVersionMax="47" xr10:uidLastSave="{B377C08E-1092-4920-9E69-32A9A16A7D94}"/>
  <bookViews>
    <workbookView xWindow="-25710" yWindow="-110" windowWidth="25820" windowHeight="14620" xr2:uid="{2D298AA5-7F99-40AA-8F20-3A43DC813CA6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8" i="2" l="1"/>
  <c r="U26" i="2"/>
  <c r="U25" i="2"/>
  <c r="U24" i="2"/>
  <c r="U23" i="2"/>
  <c r="T26" i="2"/>
  <c r="T25" i="2"/>
  <c r="T24" i="2"/>
  <c r="P21" i="2"/>
  <c r="P19" i="2"/>
  <c r="F41" i="2" s="1"/>
  <c r="P17" i="2"/>
  <c r="P15" i="2"/>
  <c r="F37" i="2" s="1"/>
  <c r="P13" i="2"/>
  <c r="P11" i="2"/>
  <c r="P9" i="2"/>
  <c r="F29" i="2" s="1"/>
  <c r="P7" i="2"/>
  <c r="N41" i="2"/>
  <c r="N37" i="2"/>
  <c r="N33" i="2"/>
  <c r="F33" i="2"/>
  <c r="N29" i="2"/>
  <c r="L31" i="2" s="1"/>
  <c r="L39" i="2" l="1"/>
  <c r="J35" i="2"/>
  <c r="T23" i="2" s="1"/>
  <c r="B35" i="2"/>
  <c r="D39" i="2"/>
  <c r="D31" i="2"/>
  <c r="T28" i="2" l="1"/>
</calcChain>
</file>

<file path=xl/sharedStrings.xml><?xml version="1.0" encoding="utf-8"?>
<sst xmlns="http://schemas.openxmlformats.org/spreadsheetml/2006/main" count="54" uniqueCount="39">
  <si>
    <t>Underlying S</t>
  </si>
  <si>
    <t>S0</t>
  </si>
  <si>
    <t>Portfoliowerte V</t>
  </si>
  <si>
    <t>V0</t>
  </si>
  <si>
    <t>void</t>
  </si>
  <si>
    <t>3-Perioden-Binomialmodell</t>
  </si>
  <si>
    <t>uuu</t>
  </si>
  <si>
    <t>uu</t>
  </si>
  <si>
    <t>uud</t>
  </si>
  <si>
    <t>u</t>
  </si>
  <si>
    <t>udu</t>
  </si>
  <si>
    <t>ud</t>
  </si>
  <si>
    <t>udd</t>
  </si>
  <si>
    <t>duu</t>
  </si>
  <si>
    <t>du</t>
  </si>
  <si>
    <t>dud</t>
  </si>
  <si>
    <t>d</t>
  </si>
  <si>
    <t>ddu</t>
  </si>
  <si>
    <t>dd</t>
  </si>
  <si>
    <t>ddd</t>
  </si>
  <si>
    <t xml:space="preserve">Check: </t>
  </si>
  <si>
    <t>Zeit k:</t>
  </si>
  <si>
    <t>k=0</t>
  </si>
  <si>
    <t>k=1</t>
  </si>
  <si>
    <t>k=2</t>
  </si>
  <si>
    <t>k=3</t>
  </si>
  <si>
    <t>delta0*(S1-S0)</t>
  </si>
  <si>
    <t>delta1*(S2-S1)</t>
  </si>
  <si>
    <t>Replizierende Strategie delta's</t>
  </si>
  <si>
    <t>delta_2</t>
  </si>
  <si>
    <t>V_1</t>
  </si>
  <si>
    <t>V_2</t>
  </si>
  <si>
    <t>V_3 = H</t>
  </si>
  <si>
    <t>delta2*(S3-S2)</t>
  </si>
  <si>
    <t>delta_0</t>
  </si>
  <si>
    <t>delta_1</t>
  </si>
  <si>
    <t>V_0</t>
  </si>
  <si>
    <t>Summe:</t>
  </si>
  <si>
    <t>Payoff:   H({S_k}) := S_0 - min S_k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</si>
</sst>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2" fillId="0" borderId="0" xfId="0" applyFont="1"/>
    <xf numFmtId="0" fontId="2" fillId="3" borderId="1" xfId="0" applyFont="1" applyFill="1" applyBorder="1"/>
    <xf numFmtId="0" fontId="3" fillId="0" borderId="0" xfId="0" applyFont="1"/>
    <xf numFmtId="0" fontId="3" fillId="3" borderId="1" xfId="0" applyFont="1" applyFill="1" applyBorder="1"/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5CF58-1D14-4430-8BD2-095BF9788A9E}">
  <dimension ref="A1:U44"/>
  <sheetViews>
    <sheetView tabSelected="1" workbookViewId="0">
      <selection activeCell="W28" sqref="W28"/>
    </sheetView>
  </sheetViews>
  <sheetFormatPr defaultRowHeight="14.5" x14ac:dyDescent="0.35"/>
  <cols>
    <col min="16" max="16" width="12.36328125" customWidth="1"/>
    <col min="19" max="19" width="16.36328125" customWidth="1"/>
  </cols>
  <sheetData>
    <row r="1" spans="1:16" x14ac:dyDescent="0.35">
      <c r="A1" t="s">
        <v>38</v>
      </c>
    </row>
    <row r="2" spans="1:16" x14ac:dyDescent="0.35">
      <c r="A2" t="s">
        <v>5</v>
      </c>
    </row>
    <row r="5" spans="1:16" x14ac:dyDescent="0.35">
      <c r="B5" s="1" t="s">
        <v>0</v>
      </c>
      <c r="C5" s="1"/>
      <c r="D5" s="1"/>
      <c r="E5" s="1"/>
      <c r="F5" s="1"/>
      <c r="G5" s="1"/>
      <c r="H5" s="1"/>
      <c r="J5" s="1" t="s">
        <v>0</v>
      </c>
      <c r="K5" s="1"/>
      <c r="L5" s="1"/>
      <c r="M5" s="1"/>
      <c r="N5" s="1"/>
      <c r="O5" s="1"/>
      <c r="P5" s="1"/>
    </row>
    <row r="6" spans="1:16" x14ac:dyDescent="0.35">
      <c r="B6" s="1"/>
      <c r="C6" s="1"/>
      <c r="D6" s="1"/>
      <c r="E6" s="1"/>
      <c r="F6" s="1"/>
      <c r="G6" s="1"/>
      <c r="H6" s="1"/>
      <c r="J6" s="1"/>
      <c r="K6" s="1"/>
      <c r="L6" s="1"/>
      <c r="M6" s="1"/>
      <c r="N6" s="1"/>
      <c r="O6" s="1"/>
      <c r="P6" s="1"/>
    </row>
    <row r="7" spans="1:16" x14ac:dyDescent="0.35">
      <c r="B7" s="1"/>
      <c r="C7" s="1"/>
      <c r="D7" s="1"/>
      <c r="E7" s="1"/>
      <c r="F7" s="1"/>
      <c r="G7" s="1"/>
      <c r="H7" s="2" t="s">
        <v>6</v>
      </c>
      <c r="J7" s="1"/>
      <c r="K7" s="1"/>
      <c r="L7" s="1"/>
      <c r="M7" s="1"/>
      <c r="N7" s="1"/>
      <c r="O7" s="1"/>
      <c r="P7" s="2">
        <f>N8*1.2</f>
        <v>172.79999999999998</v>
      </c>
    </row>
    <row r="8" spans="1:16" x14ac:dyDescent="0.35">
      <c r="B8" s="1"/>
      <c r="C8" s="1"/>
      <c r="D8" s="1"/>
      <c r="E8" s="1"/>
      <c r="F8" s="2" t="s">
        <v>7</v>
      </c>
      <c r="G8" s="1"/>
      <c r="H8" s="1"/>
      <c r="J8" s="1"/>
      <c r="K8" s="1"/>
      <c r="L8" s="1"/>
      <c r="M8" s="1"/>
      <c r="N8" s="2">
        <v>144</v>
      </c>
      <c r="O8" s="1"/>
      <c r="P8" s="1"/>
    </row>
    <row r="9" spans="1:16" x14ac:dyDescent="0.35">
      <c r="B9" s="1"/>
      <c r="C9" s="1"/>
      <c r="D9" s="1"/>
      <c r="E9" s="1"/>
      <c r="F9" s="1"/>
      <c r="G9" s="1"/>
      <c r="H9" s="2" t="s">
        <v>8</v>
      </c>
      <c r="J9" s="1"/>
      <c r="K9" s="1"/>
      <c r="L9" s="1"/>
      <c r="M9" s="1"/>
      <c r="N9" s="1"/>
      <c r="O9" s="1"/>
      <c r="P9" s="2">
        <f>N8*0.8</f>
        <v>115.2</v>
      </c>
    </row>
    <row r="10" spans="1:16" x14ac:dyDescent="0.35">
      <c r="B10" s="1"/>
      <c r="C10" s="1"/>
      <c r="D10" s="2" t="s">
        <v>9</v>
      </c>
      <c r="E10" s="1"/>
      <c r="F10" s="1"/>
      <c r="G10" s="1"/>
      <c r="H10" s="1"/>
      <c r="J10" s="1"/>
      <c r="K10" s="1"/>
      <c r="L10" s="2">
        <v>120</v>
      </c>
      <c r="M10" s="1"/>
      <c r="N10" s="1"/>
      <c r="O10" s="1"/>
      <c r="P10" s="1"/>
    </row>
    <row r="11" spans="1:16" x14ac:dyDescent="0.35">
      <c r="B11" s="1"/>
      <c r="C11" s="1"/>
      <c r="D11" s="1"/>
      <c r="E11" s="1"/>
      <c r="F11" s="1"/>
      <c r="G11" s="1"/>
      <c r="H11" s="2" t="s">
        <v>10</v>
      </c>
      <c r="J11" s="1"/>
      <c r="K11" s="1"/>
      <c r="L11" s="1"/>
      <c r="M11" s="1"/>
      <c r="N11" s="1"/>
      <c r="O11" s="1"/>
      <c r="P11" s="2">
        <f>N12*1.2</f>
        <v>115.19999999999999</v>
      </c>
    </row>
    <row r="12" spans="1:16" x14ac:dyDescent="0.35">
      <c r="B12" s="1"/>
      <c r="C12" s="1"/>
      <c r="D12" s="1"/>
      <c r="E12" s="1"/>
      <c r="F12" s="2" t="s">
        <v>11</v>
      </c>
      <c r="G12" s="1"/>
      <c r="H12" s="1"/>
      <c r="J12" s="1"/>
      <c r="K12" s="1"/>
      <c r="L12" s="1"/>
      <c r="M12" s="1"/>
      <c r="N12" s="2">
        <v>96</v>
      </c>
      <c r="O12" s="1"/>
      <c r="P12" s="1"/>
    </row>
    <row r="13" spans="1:16" x14ac:dyDescent="0.35">
      <c r="B13" s="1"/>
      <c r="C13" s="1"/>
      <c r="D13" s="1"/>
      <c r="E13" s="1"/>
      <c r="F13" s="1"/>
      <c r="G13" s="1"/>
      <c r="H13" s="2" t="s">
        <v>12</v>
      </c>
      <c r="J13" s="1"/>
      <c r="K13" s="1"/>
      <c r="L13" s="1"/>
      <c r="M13" s="1"/>
      <c r="N13" s="1"/>
      <c r="O13" s="1"/>
      <c r="P13" s="2">
        <f>N12*0.8</f>
        <v>76.800000000000011</v>
      </c>
    </row>
    <row r="14" spans="1:16" x14ac:dyDescent="0.35">
      <c r="B14" s="2" t="s">
        <v>1</v>
      </c>
      <c r="C14" s="1"/>
      <c r="D14" s="1"/>
      <c r="E14" s="1"/>
      <c r="F14" s="1"/>
      <c r="G14" s="1"/>
      <c r="H14" s="1"/>
      <c r="J14" s="2">
        <v>100</v>
      </c>
      <c r="K14" s="1"/>
      <c r="L14" s="1"/>
      <c r="M14" s="1"/>
      <c r="N14" s="1"/>
      <c r="O14" s="1"/>
      <c r="P14" s="1"/>
    </row>
    <row r="15" spans="1:16" x14ac:dyDescent="0.35">
      <c r="B15" s="1"/>
      <c r="C15" s="1"/>
      <c r="D15" s="1"/>
      <c r="E15" s="1"/>
      <c r="F15" s="1"/>
      <c r="G15" s="1"/>
      <c r="H15" s="2" t="s">
        <v>13</v>
      </c>
      <c r="J15" s="1"/>
      <c r="K15" s="1"/>
      <c r="L15" s="1"/>
      <c r="M15" s="1"/>
      <c r="N15" s="1"/>
      <c r="O15" s="1"/>
      <c r="P15" s="2">
        <f>N16*1.2</f>
        <v>115.19999999999999</v>
      </c>
    </row>
    <row r="16" spans="1:16" x14ac:dyDescent="0.35">
      <c r="B16" s="1"/>
      <c r="C16" s="1"/>
      <c r="D16" s="1"/>
      <c r="E16" s="1"/>
      <c r="F16" s="2" t="s">
        <v>14</v>
      </c>
      <c r="G16" s="1"/>
      <c r="H16" s="1"/>
      <c r="J16" s="1"/>
      <c r="K16" s="1"/>
      <c r="L16" s="1"/>
      <c r="M16" s="1"/>
      <c r="N16" s="2">
        <v>96</v>
      </c>
      <c r="O16" s="1"/>
      <c r="P16" s="1"/>
    </row>
    <row r="17" spans="1:21" x14ac:dyDescent="0.35">
      <c r="B17" s="1"/>
      <c r="C17" s="1"/>
      <c r="D17" s="1"/>
      <c r="E17" s="1"/>
      <c r="F17" s="1"/>
      <c r="G17" s="1"/>
      <c r="H17" s="2" t="s">
        <v>15</v>
      </c>
      <c r="J17" s="1"/>
      <c r="K17" s="1"/>
      <c r="L17" s="1"/>
      <c r="M17" s="1"/>
      <c r="N17" s="1"/>
      <c r="O17" s="1"/>
      <c r="P17" s="2">
        <f>N16*0.8</f>
        <v>76.800000000000011</v>
      </c>
    </row>
    <row r="18" spans="1:21" x14ac:dyDescent="0.35">
      <c r="B18" s="1"/>
      <c r="C18" s="1"/>
      <c r="D18" s="2" t="s">
        <v>16</v>
      </c>
      <c r="E18" s="1"/>
      <c r="F18" s="1"/>
      <c r="G18" s="1"/>
      <c r="H18" s="1"/>
      <c r="J18" s="1"/>
      <c r="K18" s="1"/>
      <c r="L18" s="2">
        <v>80</v>
      </c>
      <c r="M18" s="1"/>
      <c r="N18" s="1"/>
      <c r="O18" s="1"/>
      <c r="P18" s="1"/>
    </row>
    <row r="19" spans="1:21" x14ac:dyDescent="0.35">
      <c r="B19" s="1"/>
      <c r="C19" s="1"/>
      <c r="D19" s="1"/>
      <c r="E19" s="1"/>
      <c r="F19" s="1"/>
      <c r="G19" s="1"/>
      <c r="H19" s="2" t="s">
        <v>17</v>
      </c>
      <c r="J19" s="1"/>
      <c r="K19" s="1"/>
      <c r="L19" s="1"/>
      <c r="M19" s="1"/>
      <c r="N19" s="1"/>
      <c r="O19" s="1"/>
      <c r="P19" s="2">
        <f>N20*1.2</f>
        <v>76.8</v>
      </c>
    </row>
    <row r="20" spans="1:21" x14ac:dyDescent="0.35">
      <c r="B20" s="1"/>
      <c r="C20" s="1"/>
      <c r="D20" s="1"/>
      <c r="E20" s="1"/>
      <c r="F20" s="2" t="s">
        <v>18</v>
      </c>
      <c r="G20" s="1"/>
      <c r="H20" s="1"/>
      <c r="J20" s="1"/>
      <c r="K20" s="1"/>
      <c r="L20" s="1"/>
      <c r="M20" s="1"/>
      <c r="N20" s="2">
        <v>64</v>
      </c>
      <c r="O20" s="1"/>
      <c r="P20" s="1"/>
    </row>
    <row r="21" spans="1:21" x14ac:dyDescent="0.35">
      <c r="B21" s="1"/>
      <c r="C21" s="1"/>
      <c r="D21" s="1"/>
      <c r="E21" s="1"/>
      <c r="F21" s="1"/>
      <c r="G21" s="1"/>
      <c r="H21" s="2" t="s">
        <v>19</v>
      </c>
      <c r="J21" s="1"/>
      <c r="K21" s="1"/>
      <c r="L21" s="1"/>
      <c r="M21" s="1"/>
      <c r="N21" s="1"/>
      <c r="O21" s="1"/>
      <c r="P21" s="2">
        <f>N20*0.8</f>
        <v>51.2</v>
      </c>
      <c r="S21" t="s">
        <v>20</v>
      </c>
      <c r="T21" t="s">
        <v>12</v>
      </c>
      <c r="U21" t="s">
        <v>17</v>
      </c>
    </row>
    <row r="22" spans="1:21" x14ac:dyDescent="0.35"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  <c r="N22" s="1"/>
      <c r="O22" s="1"/>
      <c r="P22" s="1"/>
    </row>
    <row r="23" spans="1:21" x14ac:dyDescent="0.35">
      <c r="A23" t="s">
        <v>21</v>
      </c>
      <c r="B23" s="1" t="s">
        <v>22</v>
      </c>
      <c r="C23" s="1"/>
      <c r="D23" s="1" t="s">
        <v>23</v>
      </c>
      <c r="E23" s="1"/>
      <c r="F23" s="1" t="s">
        <v>24</v>
      </c>
      <c r="G23" s="1"/>
      <c r="H23" s="1" t="s">
        <v>25</v>
      </c>
      <c r="J23" s="1" t="s">
        <v>22</v>
      </c>
      <c r="K23" s="1"/>
      <c r="L23" s="1" t="s">
        <v>23</v>
      </c>
      <c r="M23" s="1"/>
      <c r="N23" s="1" t="s">
        <v>24</v>
      </c>
      <c r="O23" s="1"/>
      <c r="P23" s="1" t="s">
        <v>25</v>
      </c>
      <c r="S23" t="s">
        <v>3</v>
      </c>
      <c r="T23">
        <f>J35</f>
        <v>19.399999999999999</v>
      </c>
      <c r="U23">
        <f>J35</f>
        <v>19.399999999999999</v>
      </c>
    </row>
    <row r="24" spans="1:21" x14ac:dyDescent="0.35">
      <c r="S24" t="s">
        <v>26</v>
      </c>
      <c r="T24">
        <f>B35*(120-100)</f>
        <v>-12.6</v>
      </c>
      <c r="U24">
        <f>B35*(L18-J14)</f>
        <v>12.6</v>
      </c>
    </row>
    <row r="25" spans="1:21" x14ac:dyDescent="0.35">
      <c r="S25" t="s">
        <v>27</v>
      </c>
      <c r="T25">
        <f>D31*(N12-L10)</f>
        <v>6.8</v>
      </c>
      <c r="U25">
        <f>D39*(N20-L18)</f>
        <v>10.399999999999999</v>
      </c>
    </row>
    <row r="26" spans="1:21" x14ac:dyDescent="0.35">
      <c r="B26" s="1" t="s">
        <v>28</v>
      </c>
      <c r="C26" s="1"/>
      <c r="D26" s="1"/>
      <c r="E26" s="1"/>
      <c r="F26" s="1" t="s">
        <v>29</v>
      </c>
      <c r="G26" s="1"/>
      <c r="H26" s="1" t="s">
        <v>4</v>
      </c>
      <c r="J26" s="1" t="s">
        <v>2</v>
      </c>
      <c r="K26" s="1"/>
      <c r="L26" s="1" t="s">
        <v>30</v>
      </c>
      <c r="M26" s="1"/>
      <c r="N26" s="1" t="s">
        <v>31</v>
      </c>
      <c r="O26" s="1"/>
      <c r="P26" s="1" t="s">
        <v>32</v>
      </c>
      <c r="S26" t="s">
        <v>33</v>
      </c>
      <c r="T26">
        <f>F33*(P13-N12)</f>
        <v>9.5999999999999979</v>
      </c>
      <c r="U26">
        <f>F41*(P19-N20)</f>
        <v>-6.3999999999999986</v>
      </c>
    </row>
    <row r="27" spans="1:21" x14ac:dyDescent="0.35">
      <c r="B27" s="1" t="s">
        <v>34</v>
      </c>
      <c r="C27" s="1"/>
      <c r="D27" s="1" t="s">
        <v>35</v>
      </c>
      <c r="E27" s="1"/>
      <c r="F27" s="1"/>
      <c r="G27" s="1"/>
      <c r="H27" s="1"/>
      <c r="J27" s="1" t="s">
        <v>36</v>
      </c>
      <c r="K27" s="1"/>
      <c r="L27" s="1"/>
      <c r="M27" s="1"/>
      <c r="N27" s="1"/>
      <c r="O27" s="1"/>
      <c r="P27" s="1"/>
    </row>
    <row r="28" spans="1:21" x14ac:dyDescent="0.35">
      <c r="B28" s="1"/>
      <c r="C28" s="1"/>
      <c r="D28" s="1"/>
      <c r="E28" s="1"/>
      <c r="F28" s="1"/>
      <c r="G28" s="1"/>
      <c r="H28" s="2"/>
      <c r="J28" s="1"/>
      <c r="K28" s="1"/>
      <c r="L28" s="1"/>
      <c r="M28" s="1"/>
      <c r="N28" s="1"/>
      <c r="O28" s="1"/>
      <c r="P28" s="2">
        <v>0</v>
      </c>
      <c r="S28" t="s">
        <v>37</v>
      </c>
      <c r="T28" s="3">
        <f>SUM(T23:T26)</f>
        <v>23.199999999999996</v>
      </c>
      <c r="U28" s="5">
        <f>SUM(U23:U26)</f>
        <v>36</v>
      </c>
    </row>
    <row r="29" spans="1:21" x14ac:dyDescent="0.35">
      <c r="B29" s="1"/>
      <c r="C29" s="1"/>
      <c r="D29" s="1"/>
      <c r="E29" s="1"/>
      <c r="F29" s="2">
        <f>(P28-P30)/(P7-P9)</f>
        <v>0</v>
      </c>
      <c r="G29" s="1"/>
      <c r="H29" s="1"/>
      <c r="J29" s="1"/>
      <c r="K29" s="1"/>
      <c r="L29" s="1"/>
      <c r="M29" s="1"/>
      <c r="N29" s="2">
        <f>(P28+P30)/2</f>
        <v>0</v>
      </c>
      <c r="O29" s="1"/>
      <c r="P29" s="1"/>
    </row>
    <row r="30" spans="1:21" x14ac:dyDescent="0.35">
      <c r="B30" s="1"/>
      <c r="C30" s="1"/>
      <c r="D30" s="1"/>
      <c r="E30" s="1"/>
      <c r="F30" s="1"/>
      <c r="G30" s="1"/>
      <c r="H30" s="2"/>
      <c r="J30" s="1"/>
      <c r="K30" s="1"/>
      <c r="L30" s="1"/>
      <c r="M30" s="1"/>
      <c r="N30" s="1"/>
      <c r="O30" s="1"/>
      <c r="P30" s="2">
        <v>0</v>
      </c>
    </row>
    <row r="31" spans="1:21" x14ac:dyDescent="0.35">
      <c r="B31" s="1"/>
      <c r="C31" s="1"/>
      <c r="D31" s="2">
        <f>(N29-N33)/(N8-N12)</f>
        <v>-0.28333333333333333</v>
      </c>
      <c r="E31" s="1"/>
      <c r="F31" s="1"/>
      <c r="G31" s="1"/>
      <c r="H31" s="1"/>
      <c r="J31" s="1"/>
      <c r="K31" s="1"/>
      <c r="L31" s="2">
        <f>(N29+N33)/2</f>
        <v>6.8</v>
      </c>
      <c r="M31" s="1"/>
      <c r="N31" s="1"/>
      <c r="O31" s="1"/>
      <c r="P31" s="1"/>
    </row>
    <row r="32" spans="1:21" x14ac:dyDescent="0.35">
      <c r="B32" s="1"/>
      <c r="C32" s="1"/>
      <c r="D32" s="1"/>
      <c r="E32" s="1"/>
      <c r="F32" s="1"/>
      <c r="G32" s="1"/>
      <c r="H32" s="2"/>
      <c r="J32" s="1"/>
      <c r="K32" s="1"/>
      <c r="L32" s="1"/>
      <c r="M32" s="1"/>
      <c r="N32" s="1"/>
      <c r="O32" s="1"/>
      <c r="P32" s="2">
        <v>4</v>
      </c>
    </row>
    <row r="33" spans="2:16" x14ac:dyDescent="0.35">
      <c r="B33" s="1"/>
      <c r="C33" s="1"/>
      <c r="D33" s="1"/>
      <c r="E33" s="1"/>
      <c r="F33" s="2">
        <f>(P32-P34)/(P11-P13)</f>
        <v>-0.50000000000000022</v>
      </c>
      <c r="G33" s="1"/>
      <c r="H33" s="1"/>
      <c r="J33" s="1"/>
      <c r="K33" s="1"/>
      <c r="L33" s="1"/>
      <c r="M33" s="1"/>
      <c r="N33" s="2">
        <f>(P32+P34)/2</f>
        <v>13.6</v>
      </c>
      <c r="O33" s="1"/>
      <c r="P33" s="1"/>
    </row>
    <row r="34" spans="2:16" x14ac:dyDescent="0.35">
      <c r="B34" s="1"/>
      <c r="C34" s="1"/>
      <c r="D34" s="1"/>
      <c r="E34" s="1"/>
      <c r="F34" s="1"/>
      <c r="G34" s="1"/>
      <c r="H34" s="2"/>
      <c r="J34" s="1"/>
      <c r="K34" s="1"/>
      <c r="L34" s="1"/>
      <c r="M34" s="1"/>
      <c r="N34" s="1"/>
      <c r="O34" s="1"/>
      <c r="P34" s="4">
        <v>23.2</v>
      </c>
    </row>
    <row r="35" spans="2:16" x14ac:dyDescent="0.35">
      <c r="B35" s="2">
        <f>(L31-L39)/(L10-L18)</f>
        <v>-0.63</v>
      </c>
      <c r="C35" s="1"/>
      <c r="D35" s="1"/>
      <c r="E35" s="1"/>
      <c r="F35" s="1"/>
      <c r="G35" s="1"/>
      <c r="H35" s="1"/>
      <c r="J35" s="7">
        <f>(L31+L39)/2</f>
        <v>19.399999999999999</v>
      </c>
      <c r="K35" s="1"/>
      <c r="L35" s="1"/>
      <c r="M35" s="1"/>
      <c r="N35" s="1"/>
      <c r="O35" s="1"/>
      <c r="P35" s="1"/>
    </row>
    <row r="36" spans="2:16" x14ac:dyDescent="0.35">
      <c r="B36" s="1"/>
      <c r="C36" s="1"/>
      <c r="D36" s="1"/>
      <c r="E36" s="1"/>
      <c r="F36" s="1"/>
      <c r="G36" s="1"/>
      <c r="H36" s="2"/>
      <c r="J36" s="1"/>
      <c r="K36" s="1"/>
      <c r="L36" s="1"/>
      <c r="M36" s="1"/>
      <c r="N36" s="1"/>
      <c r="O36" s="1"/>
      <c r="P36" s="2">
        <v>20</v>
      </c>
    </row>
    <row r="37" spans="2:16" x14ac:dyDescent="0.35">
      <c r="B37" s="1"/>
      <c r="C37" s="1"/>
      <c r="D37" s="1"/>
      <c r="E37" s="1"/>
      <c r="F37" s="2">
        <f>(P36-P38)/(P15-P17)</f>
        <v>-8.333333333333337E-2</v>
      </c>
      <c r="G37" s="1"/>
      <c r="H37" s="1"/>
      <c r="J37" s="1"/>
      <c r="K37" s="1"/>
      <c r="L37" s="1"/>
      <c r="M37" s="1"/>
      <c r="N37" s="2">
        <f>(P36+P38)/2</f>
        <v>21.6</v>
      </c>
      <c r="O37" s="1"/>
      <c r="P37" s="1"/>
    </row>
    <row r="38" spans="2:16" x14ac:dyDescent="0.35">
      <c r="B38" s="1"/>
      <c r="C38" s="1"/>
      <c r="D38" s="1"/>
      <c r="E38" s="1"/>
      <c r="F38" s="1"/>
      <c r="G38" s="1"/>
      <c r="H38" s="2"/>
      <c r="J38" s="1"/>
      <c r="K38" s="1"/>
      <c r="L38" s="1"/>
      <c r="M38" s="1"/>
      <c r="N38" s="1"/>
      <c r="O38" s="1"/>
      <c r="P38" s="2">
        <v>23.2</v>
      </c>
    </row>
    <row r="39" spans="2:16" x14ac:dyDescent="0.35">
      <c r="B39" s="1"/>
      <c r="C39" s="1"/>
      <c r="D39" s="2">
        <f>(N37-N41)/(N16-N20)</f>
        <v>-0.64999999999999991</v>
      </c>
      <c r="E39" s="1"/>
      <c r="F39" s="1"/>
      <c r="G39" s="1"/>
      <c r="H39" s="1"/>
      <c r="J39" s="1"/>
      <c r="K39" s="1"/>
      <c r="L39" s="2">
        <f>(N37+N41)/2</f>
        <v>32</v>
      </c>
      <c r="M39" s="1"/>
      <c r="N39" s="1"/>
      <c r="O39" s="1"/>
      <c r="P39" s="1"/>
    </row>
    <row r="40" spans="2:16" x14ac:dyDescent="0.35">
      <c r="B40" s="1"/>
      <c r="C40" s="1"/>
      <c r="D40" s="1"/>
      <c r="E40" s="1"/>
      <c r="F40" s="1"/>
      <c r="G40" s="1"/>
      <c r="H40" s="2"/>
      <c r="J40" s="1"/>
      <c r="K40" s="1"/>
      <c r="L40" s="1"/>
      <c r="M40" s="1"/>
      <c r="N40" s="1"/>
      <c r="O40" s="1"/>
      <c r="P40" s="6">
        <v>36</v>
      </c>
    </row>
    <row r="41" spans="2:16" x14ac:dyDescent="0.35">
      <c r="B41" s="1"/>
      <c r="C41" s="1"/>
      <c r="D41" s="1"/>
      <c r="E41" s="1"/>
      <c r="F41" s="2">
        <f>(P40-P42)/(P19-P21)</f>
        <v>-0.5</v>
      </c>
      <c r="G41" s="1"/>
      <c r="H41" s="1"/>
      <c r="J41" s="1"/>
      <c r="K41" s="1"/>
      <c r="L41" s="1"/>
      <c r="M41" s="1"/>
      <c r="N41" s="2">
        <f>(P40+P42)/2</f>
        <v>42.4</v>
      </c>
      <c r="O41" s="1"/>
      <c r="P41" s="1"/>
    </row>
    <row r="42" spans="2:16" x14ac:dyDescent="0.35">
      <c r="B42" s="1"/>
      <c r="C42" s="1"/>
      <c r="D42" s="1"/>
      <c r="E42" s="1"/>
      <c r="F42" s="1"/>
      <c r="G42" s="1"/>
      <c r="H42" s="2"/>
      <c r="J42" s="1"/>
      <c r="K42" s="1"/>
      <c r="L42" s="1"/>
      <c r="M42" s="1"/>
      <c r="N42" s="1"/>
      <c r="O42" s="1"/>
      <c r="P42" s="2">
        <v>48.8</v>
      </c>
    </row>
    <row r="43" spans="2:16" x14ac:dyDescent="0.35"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  <c r="N43" s="1"/>
      <c r="O43" s="1"/>
      <c r="P43" s="1"/>
    </row>
    <row r="44" spans="2:16" x14ac:dyDescent="0.35">
      <c r="B44" s="1" t="s">
        <v>22</v>
      </c>
      <c r="C44" s="1"/>
      <c r="D44" s="1" t="s">
        <v>23</v>
      </c>
      <c r="E44" s="1"/>
      <c r="F44" s="1" t="s">
        <v>24</v>
      </c>
      <c r="G44" s="1"/>
      <c r="H44" s="1" t="s">
        <v>25</v>
      </c>
      <c r="J44" s="1" t="s">
        <v>22</v>
      </c>
      <c r="K44" s="1"/>
      <c r="L44" s="1" t="s">
        <v>23</v>
      </c>
      <c r="M44" s="1"/>
      <c r="N44" s="1" t="s">
        <v>24</v>
      </c>
      <c r="O44" s="1"/>
      <c r="P44" s="1" t="s">
        <v>25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hsrm</dc:creator>
  <cp:lastModifiedBy>Detlef Lehmann</cp:lastModifiedBy>
  <dcterms:created xsi:type="dcterms:W3CDTF">2021-05-04T07:16:45Z</dcterms:created>
  <dcterms:modified xsi:type="dcterms:W3CDTF">2025-04-24T20:26:02Z</dcterms:modified>
</cp:coreProperties>
</file>