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50" windowWidth="9600" windowHeight="7485"/>
  </bookViews>
  <sheets>
    <sheet name="Aufgabe2, UeBlatt4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M21" i="1" l="1"/>
  <c r="I14" i="1"/>
  <c r="I16" i="1"/>
  <c r="I18" i="1"/>
  <c r="I12" i="1"/>
  <c r="H14" i="1"/>
  <c r="H16" i="1"/>
  <c r="H12" i="1"/>
  <c r="D18" i="1"/>
  <c r="H18" i="1" s="1"/>
  <c r="B5" i="1"/>
  <c r="L14" i="1" s="1"/>
  <c r="C26" i="1" l="1"/>
  <c r="K12" i="1"/>
  <c r="L12" i="1"/>
  <c r="B23" i="1"/>
  <c r="K18" i="1"/>
  <c r="L18" i="1"/>
  <c r="C22" i="1"/>
  <c r="B25" i="1"/>
  <c r="K16" i="1"/>
  <c r="L16" i="1"/>
  <c r="C24" i="1"/>
  <c r="A24" i="1"/>
  <c r="K14" i="1"/>
  <c r="M14" i="1" s="1"/>
  <c r="M12" i="1" l="1"/>
  <c r="M16" i="1"/>
  <c r="M18" i="1"/>
</calcChain>
</file>

<file path=xl/sharedStrings.xml><?xml version="1.0" encoding="utf-8"?>
<sst xmlns="http://schemas.openxmlformats.org/spreadsheetml/2006/main" count="25" uniqueCount="25">
  <si>
    <t>ret_up</t>
  </si>
  <si>
    <t>ret_down</t>
  </si>
  <si>
    <t>p_risk neutral</t>
  </si>
  <si>
    <t>(Zinsen r=0)</t>
  </si>
  <si>
    <t>=2/3</t>
  </si>
  <si>
    <t>Aufg 2a)</t>
  </si>
  <si>
    <t>Aufg 2b1)</t>
  </si>
  <si>
    <t>S0</t>
  </si>
  <si>
    <t>S1</t>
  </si>
  <si>
    <t>S2</t>
  </si>
  <si>
    <t>S3</t>
  </si>
  <si>
    <t>V0</t>
  </si>
  <si>
    <t>V1</t>
  </si>
  <si>
    <t>V2</t>
  </si>
  <si>
    <t>V3 = Hput</t>
  </si>
  <si>
    <t>Aufg 2b2)</t>
  </si>
  <si>
    <t>V0 = sum_{k=0}^3 H(S_{3,k}) * (3 ueber k) * p_rn^k * (1-p_rn)^(3-k)</t>
  </si>
  <si>
    <t>S_{3,k}</t>
  </si>
  <si>
    <t>H(S_{3,k})</t>
  </si>
  <si>
    <t>( 3 ueber k )</t>
  </si>
  <si>
    <t>p_rn^k</t>
  </si>
  <si>
    <t>(1-p_rn)^(3-k)</t>
  </si>
  <si>
    <t>Spalte M*N*O*P</t>
  </si>
  <si>
    <t>k = Anzahl up-returns</t>
  </si>
  <si>
    <t>Summe ueber k: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</si>
</sst>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rgb="FF0000FF"/>
      <name val="Arial"/>
      <family val="2"/>
    </font>
    <font>
      <b/>
      <sz val="11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9" fontId="0" fillId="0" borderId="0" xfId="0" applyNumberFormat="1"/>
    <xf numFmtId="0" fontId="0" fillId="0" borderId="0" xfId="0" quotePrefix="1"/>
    <xf numFmtId="0" fontId="1" fillId="0" borderId="0" xfId="0" applyFont="1"/>
    <xf numFmtId="0" fontId="2" fillId="0" borderId="0" xfId="0" applyFont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tabSelected="1" workbookViewId="0">
      <selection activeCell="M21" sqref="M21"/>
    </sheetView>
  </sheetViews>
  <sheetFormatPr defaultRowHeight="14.25" x14ac:dyDescent="0.2"/>
  <cols>
    <col min="1" max="1" width="13.875" customWidth="1"/>
    <col min="2" max="4" width="10.75" customWidth="1"/>
    <col min="7" max="7" width="19.875" customWidth="1"/>
    <col min="8" max="13" width="15.375" customWidth="1"/>
    <col min="14" max="14" width="12.75" customWidth="1"/>
    <col min="16" max="16" width="12.75" customWidth="1"/>
    <col min="17" max="17" width="16.25" customWidth="1"/>
  </cols>
  <sheetData>
    <row r="1" spans="1:13" x14ac:dyDescent="0.2">
      <c r="A1" t="s">
        <v>0</v>
      </c>
      <c r="B1" s="1">
        <v>0.1</v>
      </c>
    </row>
    <row r="2" spans="1:13" x14ac:dyDescent="0.2">
      <c r="A2" t="s">
        <v>1</v>
      </c>
      <c r="B2" s="1">
        <v>-0.2</v>
      </c>
    </row>
    <row r="4" spans="1:13" ht="15" x14ac:dyDescent="0.25">
      <c r="A4" s="3" t="s">
        <v>5</v>
      </c>
    </row>
    <row r="5" spans="1:13" x14ac:dyDescent="0.2">
      <c r="A5" s="4" t="s">
        <v>2</v>
      </c>
      <c r="B5" s="4">
        <f>-B2/(B1-B2)</f>
        <v>0.66666666666666663</v>
      </c>
      <c r="C5" s="2" t="s">
        <v>4</v>
      </c>
    </row>
    <row r="6" spans="1:13" x14ac:dyDescent="0.2">
      <c r="A6" t="s">
        <v>3</v>
      </c>
    </row>
    <row r="9" spans="1:13" ht="15" x14ac:dyDescent="0.25">
      <c r="A9" s="3" t="s">
        <v>6</v>
      </c>
      <c r="G9" s="3" t="s">
        <v>15</v>
      </c>
      <c r="I9" t="s">
        <v>16</v>
      </c>
    </row>
    <row r="11" spans="1:13" x14ac:dyDescent="0.2">
      <c r="A11" s="4" t="s">
        <v>7</v>
      </c>
      <c r="B11" s="4" t="s">
        <v>8</v>
      </c>
      <c r="C11" s="4" t="s">
        <v>9</v>
      </c>
      <c r="D11" s="4" t="s">
        <v>10</v>
      </c>
      <c r="G11" s="4" t="s">
        <v>23</v>
      </c>
      <c r="H11" s="4" t="s">
        <v>17</v>
      </c>
      <c r="I11" s="4" t="s">
        <v>18</v>
      </c>
      <c r="J11" s="4" t="s">
        <v>19</v>
      </c>
      <c r="K11" s="4" t="s">
        <v>20</v>
      </c>
      <c r="L11" s="4" t="s">
        <v>21</v>
      </c>
      <c r="M11" s="4" t="s">
        <v>22</v>
      </c>
    </row>
    <row r="12" spans="1:13" x14ac:dyDescent="0.2">
      <c r="D12">
        <v>132.1</v>
      </c>
      <c r="G12">
        <v>3</v>
      </c>
      <c r="H12">
        <f>D12</f>
        <v>132.1</v>
      </c>
      <c r="I12">
        <f>D21</f>
        <v>0</v>
      </c>
      <c r="J12">
        <v>1</v>
      </c>
      <c r="K12">
        <f>$B$5^G12</f>
        <v>0.29629629629629628</v>
      </c>
      <c r="L12">
        <f>(1-$B$5)^(3-G12)</f>
        <v>1</v>
      </c>
      <c r="M12">
        <f>I12*J12*K12*L12</f>
        <v>0</v>
      </c>
    </row>
    <row r="13" spans="1:13" x14ac:dyDescent="0.2">
      <c r="C13">
        <v>121</v>
      </c>
    </row>
    <row r="14" spans="1:13" x14ac:dyDescent="0.2">
      <c r="B14">
        <v>110</v>
      </c>
      <c r="D14">
        <v>96.8</v>
      </c>
      <c r="G14">
        <v>2</v>
      </c>
      <c r="H14">
        <f t="shared" ref="H14:H18" si="0">D14</f>
        <v>96.8</v>
      </c>
      <c r="I14">
        <f t="shared" ref="I14:I18" si="1">D23</f>
        <v>3.2</v>
      </c>
      <c r="J14">
        <v>3</v>
      </c>
      <c r="K14">
        <f t="shared" ref="K14:K18" si="2">$B$5^G14</f>
        <v>0.44444444444444442</v>
      </c>
      <c r="L14">
        <f t="shared" ref="L14:L18" si="3">(1-$B$5)^(3-G14)</f>
        <v>0.33333333333333337</v>
      </c>
      <c r="M14">
        <f t="shared" ref="M14:M18" si="4">I14*J14*K14*L14</f>
        <v>1.4222222222222227</v>
      </c>
    </row>
    <row r="15" spans="1:13" x14ac:dyDescent="0.2">
      <c r="A15">
        <v>100</v>
      </c>
      <c r="C15">
        <v>88</v>
      </c>
    </row>
    <row r="16" spans="1:13" x14ac:dyDescent="0.2">
      <c r="B16">
        <v>80</v>
      </c>
      <c r="D16">
        <v>70.400000000000006</v>
      </c>
      <c r="G16">
        <v>1</v>
      </c>
      <c r="H16">
        <f t="shared" si="0"/>
        <v>70.400000000000006</v>
      </c>
      <c r="I16">
        <f t="shared" si="1"/>
        <v>29.6</v>
      </c>
      <c r="J16">
        <v>3</v>
      </c>
      <c r="K16">
        <f t="shared" si="2"/>
        <v>0.66666666666666663</v>
      </c>
      <c r="L16">
        <f t="shared" si="3"/>
        <v>0.11111111111111113</v>
      </c>
      <c r="M16">
        <f t="shared" si="4"/>
        <v>6.5777777777777793</v>
      </c>
    </row>
    <row r="17" spans="1:13" x14ac:dyDescent="0.2">
      <c r="C17">
        <v>64</v>
      </c>
    </row>
    <row r="18" spans="1:13" x14ac:dyDescent="0.2">
      <c r="D18">
        <f>C17*80%</f>
        <v>51.2</v>
      </c>
      <c r="G18">
        <v>0</v>
      </c>
      <c r="H18">
        <f t="shared" si="0"/>
        <v>51.2</v>
      </c>
      <c r="I18">
        <f t="shared" si="1"/>
        <v>48.8</v>
      </c>
      <c r="J18">
        <v>1</v>
      </c>
      <c r="K18">
        <f t="shared" si="2"/>
        <v>1</v>
      </c>
      <c r="L18">
        <f t="shared" si="3"/>
        <v>3.7037037037037049E-2</v>
      </c>
      <c r="M18">
        <f t="shared" si="4"/>
        <v>1.8074074074074078</v>
      </c>
    </row>
    <row r="20" spans="1:13" x14ac:dyDescent="0.2">
      <c r="A20" s="4" t="s">
        <v>11</v>
      </c>
      <c r="B20" s="4" t="s">
        <v>12</v>
      </c>
      <c r="C20" s="4" t="s">
        <v>13</v>
      </c>
      <c r="D20" s="4" t="s">
        <v>14</v>
      </c>
    </row>
    <row r="21" spans="1:13" ht="15" x14ac:dyDescent="0.25">
      <c r="D21">
        <v>0</v>
      </c>
      <c r="L21" s="4" t="s">
        <v>24</v>
      </c>
      <c r="M21" s="5">
        <f>SUM(M12:M18)</f>
        <v>9.8074074074074105</v>
      </c>
    </row>
    <row r="22" spans="1:13" x14ac:dyDescent="0.2">
      <c r="C22">
        <f>$B$5*D21+(1-$B$5)*D23</f>
        <v>1.0666666666666669</v>
      </c>
    </row>
    <row r="23" spans="1:13" x14ac:dyDescent="0.2">
      <c r="B23">
        <f>$B$5*C22+(1-$B$5)*C24</f>
        <v>4.7111111111111121</v>
      </c>
      <c r="D23">
        <v>3.2</v>
      </c>
    </row>
    <row r="24" spans="1:13" ht="15" x14ac:dyDescent="0.25">
      <c r="A24" s="5">
        <f>$B$5*B23+(1-$B$5)*B25</f>
        <v>9.8074074074074087</v>
      </c>
      <c r="C24">
        <f>$B$5*D23+(1-$B$5)*D25</f>
        <v>12.000000000000002</v>
      </c>
    </row>
    <row r="25" spans="1:13" x14ac:dyDescent="0.2">
      <c r="B25">
        <f>$B$5*C24+(1-$B$5)*C26</f>
        <v>20</v>
      </c>
      <c r="D25">
        <v>29.6</v>
      </c>
    </row>
    <row r="26" spans="1:13" x14ac:dyDescent="0.2">
      <c r="C26">
        <f>$B$5*D25+(1-$B$5)*D27</f>
        <v>36</v>
      </c>
    </row>
    <row r="27" spans="1:13" x14ac:dyDescent="0.2">
      <c r="D27">
        <v>48.8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Aufgabe2, UeBlatt4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2018-11-19T13:41:20Z</dcterms:created>
  <dcterms:modified xsi:type="dcterms:W3CDTF">2018-11-19T14:10:25Z</dcterms:modified>
</cp:coreProperties>
</file>